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<sst xmlns="http://schemas.openxmlformats.org/spreadsheetml/2006/main" count="53" uniqueCount="53">
  <si>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</si>
  <si>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</si>
  <si>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Прожектор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</si>
  <si>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</si>
  <si>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</si>
  <si>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</si>
  <si>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</si>
  <si>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</si>
  <si>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</si>
  <si>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</si>
  <si>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</si>
  <si>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</si>
  <si>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</si>
  <si>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</si>
  <si>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</si>
  <si>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</si>
  <si>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</si>
  <si>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</si>
  <si>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</si>
  <si>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</si>
  <si>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</si>
  <si>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</si>
  <si>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</si>
  <si>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</si>
  <si>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</si>
  <si>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</si>
  <si>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</si>
  <si>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</si>
  <si>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</si>
  <si>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</si>
  <si>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</si>
  <si>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</si>
  <si>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</si>
  <si>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</si>
  <si>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Прожектор ТСН 1 ао RS</t>
  </si>
  <si>
    <t xml:space="preserve"> 0,4 Прожектор ТСН 2 ао RS</t>
  </si>
  <si>
    <t xml:space="preserve"> 10 Прожектор Т 1 ао RS</t>
  </si>
  <si>
    <t xml:space="preserve"> 10 Прожектор Т 1 ап RS</t>
  </si>
  <si>
    <t xml:space="preserve"> 10 Прожектор Т 2 ао RS</t>
  </si>
  <si>
    <t xml:space="preserve"> 10 Прожектор Т 2 ап RS</t>
  </si>
  <si>
    <t xml:space="preserve"> 10 Прожектор-Ербуга ао RS</t>
  </si>
  <si>
    <t xml:space="preserve"> 10 Прожектор-Коренево ао RS</t>
  </si>
  <si>
    <t xml:space="preserve"> 10 Прожектор-Палагино ао RS</t>
  </si>
  <si>
    <t xml:space="preserve"> 10 Прожектор-Палагино ап RS</t>
  </si>
  <si>
    <t xml:space="preserve"> 10 Прожектор-Уткино ао RS</t>
  </si>
  <si>
    <t xml:space="preserve"> 10 Прожектор-Харитоново ао RS</t>
  </si>
  <si>
    <t xml:space="preserve"> 10 Прожектор-Харитоново ап RS</t>
  </si>
  <si>
    <t xml:space="preserve"> 10 Прожектор-Янгосарь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</si>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</sst>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1" fillId="0" borderId="0" numFmtId="4" xfId="0" applyNumberFormat="1" applyFont="1" applyAlignment="1">
      <alignment horizontal="right"/>
    </xf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0" numFmtId="4" xfId="0" applyNumberFormat="1" applyFont="1" applyAlignment="1">
      <alignment horizontal="righ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4" xfId="0" applyNumberFormat="1" applyFont="1" applyAlignment="1">
      <alignment horizontal="right" vertical="center" wrapText="1"/>
    </xf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6" style="39" width="18.7109375"/>
    <col customWidth="1" min="17" max="17" style="40" width="14.28125"/>
    <col customWidth="1" min="18" max="54" style="39" width="18.7109375"/>
    <col min="55" max="16384" style="1" width="9.140625"/>
  </cols>
  <sheetData>
    <row r="1">
      <c r="A1" s="1"/>
    </row>
    <row r="2" ht="23.25">
      <c r="A2" s="1"/>
      <c r="B2" s="41" t="str">
        <f>'Время горизонтально'!E2</f>
        <v xml:space="preserve">Мощность по фидерам по часовым интервалам</v>
      </c>
    </row>
    <row r="3" ht="15">
      <c r="A3" s="1"/>
      <c r="B3" s="42" t="str">
        <f>IF(isOV="","",isOV)</f>
        <v/>
      </c>
    </row>
    <row r="4" s="43" customFormat="1" ht="15">
      <c r="A4" s="43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 t="s">
        <v>1</v>
      </c>
      <c r="P4" s="44"/>
      <c r="Q4" s="45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</row>
    <row r="5" s="46" customFormat="1" ht="15">
      <c r="A5" s="46" t="str">
        <f>IF(group="","",group)</f>
        <v xml:space="preserve">ПС 35 кВ Прожектор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7" t="s">
        <v>3</v>
      </c>
      <c r="P5" s="42"/>
      <c r="Q5" s="47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</row>
    <row r="6" s="48" customFormat="1" ht="35.25" customHeight="1">
      <c r="A6" s="49" t="s">
        <v>33</v>
      </c>
      <c r="B6" s="50" t="s">
        <v>34</v>
      </c>
      <c r="C6" s="50" t="s">
        <v>35</v>
      </c>
      <c r="D6" s="50" t="s">
        <v>36</v>
      </c>
      <c r="E6" s="51" t="s">
        <v>37</v>
      </c>
      <c r="F6" s="50" t="s">
        <v>38</v>
      </c>
      <c r="G6" s="51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52" t="s">
        <v>47</v>
      </c>
      <c r="P6" s="53"/>
      <c r="Q6" s="54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</row>
    <row r="7">
      <c r="A7" s="55" t="s">
        <v>6</v>
      </c>
      <c r="B7" s="56">
        <v>0.32900000000000001</v>
      </c>
      <c r="C7" s="56">
        <v>0.014500000000000001</v>
      </c>
      <c r="D7" s="56">
        <v>0</v>
      </c>
      <c r="E7" s="56">
        <v>106.8</v>
      </c>
      <c r="F7" s="56">
        <v>0</v>
      </c>
      <c r="G7" s="56">
        <v>333.30000000000001</v>
      </c>
      <c r="H7" s="56">
        <v>11.25</v>
      </c>
      <c r="I7" s="56">
        <v>0</v>
      </c>
      <c r="J7" s="56">
        <v>124</v>
      </c>
      <c r="K7" s="56">
        <v>0</v>
      </c>
      <c r="L7" s="56">
        <v>74.100000000000009</v>
      </c>
      <c r="M7" s="56">
        <v>208</v>
      </c>
      <c r="N7" s="56">
        <v>0</v>
      </c>
      <c r="O7" s="57">
        <v>20.600000000000001</v>
      </c>
      <c r="P7" s="39">
        <f>SUM(E7,G7)</f>
        <v>440.10000000000002</v>
      </c>
      <c r="Q7" s="58">
        <f>P7/1000</f>
        <v>0.44010000000000005</v>
      </c>
      <c r="R7" s="53">
        <v>0.44010000000000005</v>
      </c>
    </row>
    <row r="8">
      <c r="A8" s="59" t="s">
        <v>7</v>
      </c>
      <c r="B8" s="60">
        <v>0.33000000000000002</v>
      </c>
      <c r="C8" s="60">
        <v>0.014500000000000001</v>
      </c>
      <c r="D8" s="60">
        <v>0</v>
      </c>
      <c r="E8" s="60">
        <v>101.7</v>
      </c>
      <c r="F8" s="60">
        <v>0</v>
      </c>
      <c r="G8" s="60">
        <v>322.80000000000001</v>
      </c>
      <c r="H8" s="60">
        <v>10.050000000000001</v>
      </c>
      <c r="I8" s="60">
        <v>0</v>
      </c>
      <c r="J8" s="60">
        <v>120.2</v>
      </c>
      <c r="K8" s="60">
        <v>0</v>
      </c>
      <c r="L8" s="60">
        <v>71.549999999999997</v>
      </c>
      <c r="M8" s="60">
        <v>201.20000000000002</v>
      </c>
      <c r="N8" s="60">
        <v>0</v>
      </c>
      <c r="O8" s="61">
        <v>19.699999999999999</v>
      </c>
      <c r="P8" s="39">
        <f>SUM(E8,G8)</f>
        <v>424.5</v>
      </c>
      <c r="Q8" s="58">
        <f>P8/1000</f>
        <v>0.42449999999999999</v>
      </c>
      <c r="R8" s="53">
        <v>0.42449999999999999</v>
      </c>
    </row>
    <row r="9">
      <c r="A9" s="59" t="s">
        <v>8</v>
      </c>
      <c r="B9" s="60">
        <v>0.33100000000000002</v>
      </c>
      <c r="C9" s="60">
        <v>0.014500000000000001</v>
      </c>
      <c r="D9" s="60">
        <v>0</v>
      </c>
      <c r="E9" s="60">
        <v>100.2</v>
      </c>
      <c r="F9" s="60">
        <v>0</v>
      </c>
      <c r="G9" s="60">
        <v>267</v>
      </c>
      <c r="H9" s="60">
        <v>9.3000000000000007</v>
      </c>
      <c r="I9" s="60">
        <v>0</v>
      </c>
      <c r="J9" s="60">
        <v>100</v>
      </c>
      <c r="K9" s="60">
        <v>0</v>
      </c>
      <c r="L9" s="60">
        <v>67.650000000000006</v>
      </c>
      <c r="M9" s="60">
        <v>166.20000000000002</v>
      </c>
      <c r="N9" s="60">
        <v>0</v>
      </c>
      <c r="O9" s="61">
        <v>22.699999999999999</v>
      </c>
      <c r="P9" s="39">
        <f>SUM(E9,G9)</f>
        <v>367.19999999999999</v>
      </c>
      <c r="Q9" s="58">
        <f>P9/1000</f>
        <v>0.36719999999999997</v>
      </c>
      <c r="R9" s="53">
        <v>0.36719999999999997</v>
      </c>
    </row>
    <row r="10">
      <c r="A10" s="59" t="s">
        <v>9</v>
      </c>
      <c r="B10" s="60">
        <v>0.33000000000000002</v>
      </c>
      <c r="C10" s="60">
        <v>0.014500000000000001</v>
      </c>
      <c r="D10" s="60">
        <v>0</v>
      </c>
      <c r="E10" s="60">
        <v>88.5</v>
      </c>
      <c r="F10" s="60">
        <v>0</v>
      </c>
      <c r="G10" s="60">
        <v>210.59999999999999</v>
      </c>
      <c r="H10" s="60">
        <v>7.7999999999999998</v>
      </c>
      <c r="I10" s="60">
        <v>0</v>
      </c>
      <c r="J10" s="60">
        <v>79</v>
      </c>
      <c r="K10" s="60">
        <v>0</v>
      </c>
      <c r="L10" s="60">
        <v>58.950000000000003</v>
      </c>
      <c r="M10" s="60">
        <v>130.59999999999999</v>
      </c>
      <c r="N10" s="60">
        <v>0</v>
      </c>
      <c r="O10" s="61">
        <v>21.300000000000001</v>
      </c>
      <c r="P10" s="39">
        <f>SUM(E10,G10)</f>
        <v>299.10000000000002</v>
      </c>
      <c r="Q10" s="58">
        <f>P10/1000</f>
        <v>0.29910000000000003</v>
      </c>
      <c r="R10" s="53">
        <v>0.29910000000000003</v>
      </c>
    </row>
    <row r="11">
      <c r="A11" s="59" t="s">
        <v>10</v>
      </c>
      <c r="B11" s="60">
        <v>0.33000000000000002</v>
      </c>
      <c r="C11" s="60">
        <v>0.014500000000000001</v>
      </c>
      <c r="D11" s="60">
        <v>0</v>
      </c>
      <c r="E11" s="60">
        <v>87.600000000000009</v>
      </c>
      <c r="F11" s="60">
        <v>0</v>
      </c>
      <c r="G11" s="60">
        <v>209.09999999999999</v>
      </c>
      <c r="H11" s="60">
        <v>7.9500000000000002</v>
      </c>
      <c r="I11" s="60">
        <v>0</v>
      </c>
      <c r="J11" s="60">
        <v>84.200000000000003</v>
      </c>
      <c r="K11" s="60">
        <v>0</v>
      </c>
      <c r="L11" s="60">
        <v>60.300000000000004</v>
      </c>
      <c r="M11" s="60">
        <v>124.2</v>
      </c>
      <c r="N11" s="60">
        <v>0</v>
      </c>
      <c r="O11" s="61">
        <v>18.800000000000001</v>
      </c>
      <c r="P11" s="39">
        <f>SUM(E11,G11)</f>
        <v>296.69999999999999</v>
      </c>
      <c r="Q11" s="58">
        <f>P11/1000</f>
        <v>0.29669999999999996</v>
      </c>
      <c r="R11" s="53">
        <v>0.29669999999999996</v>
      </c>
    </row>
    <row r="12">
      <c r="A12" s="59" t="s">
        <v>11</v>
      </c>
      <c r="B12" s="60">
        <v>0.33000000000000002</v>
      </c>
      <c r="C12" s="60">
        <v>0.014500000000000001</v>
      </c>
      <c r="D12" s="60">
        <v>0</v>
      </c>
      <c r="E12" s="60">
        <v>111.3</v>
      </c>
      <c r="F12" s="60">
        <v>0</v>
      </c>
      <c r="G12" s="60">
        <v>225</v>
      </c>
      <c r="H12" s="60">
        <v>11.4</v>
      </c>
      <c r="I12" s="60">
        <v>0</v>
      </c>
      <c r="J12" s="60">
        <v>82.400000000000006</v>
      </c>
      <c r="K12" s="60">
        <v>0</v>
      </c>
      <c r="L12" s="60">
        <v>78.450000000000003</v>
      </c>
      <c r="M12" s="60">
        <v>141.40000000000001</v>
      </c>
      <c r="N12" s="60">
        <v>0</v>
      </c>
      <c r="O12" s="61">
        <v>21</v>
      </c>
      <c r="P12" s="39">
        <f>SUM(E12,G12)</f>
        <v>336.30000000000001</v>
      </c>
      <c r="Q12" s="58">
        <f>P12/1000</f>
        <v>0.33629999999999999</v>
      </c>
      <c r="R12" s="53">
        <v>0.33629999999999999</v>
      </c>
    </row>
    <row r="13">
      <c r="A13" s="59" t="s">
        <v>12</v>
      </c>
      <c r="B13" s="60">
        <v>0.33100000000000002</v>
      </c>
      <c r="C13" s="60">
        <v>0.014500000000000001</v>
      </c>
      <c r="D13" s="60">
        <v>0</v>
      </c>
      <c r="E13" s="60">
        <v>132.59999999999999</v>
      </c>
      <c r="F13" s="60">
        <v>0</v>
      </c>
      <c r="G13" s="60">
        <v>247.80000000000001</v>
      </c>
      <c r="H13" s="60">
        <v>12.450000000000001</v>
      </c>
      <c r="I13" s="60">
        <v>0</v>
      </c>
      <c r="J13" s="60">
        <v>97.600000000000009</v>
      </c>
      <c r="K13" s="60">
        <v>0</v>
      </c>
      <c r="L13" s="60">
        <v>98.400000000000006</v>
      </c>
      <c r="M13" s="60">
        <v>149.20000000000002</v>
      </c>
      <c r="N13" s="60">
        <v>0</v>
      </c>
      <c r="O13" s="61">
        <v>21.199999999999999</v>
      </c>
      <c r="P13" s="39">
        <f>SUM(E13,G13)</f>
        <v>380.39999999999998</v>
      </c>
      <c r="Q13" s="58">
        <f>P13/1000</f>
        <v>0.38039999999999996</v>
      </c>
      <c r="R13" s="53">
        <v>0.38039999999999996</v>
      </c>
    </row>
    <row r="14">
      <c r="A14" s="59" t="s">
        <v>13</v>
      </c>
      <c r="B14" s="60">
        <v>0.33000000000000002</v>
      </c>
      <c r="C14" s="60">
        <v>0.014500000000000001</v>
      </c>
      <c r="D14" s="60">
        <v>0</v>
      </c>
      <c r="E14" s="60">
        <v>141.59999999999999</v>
      </c>
      <c r="F14" s="60">
        <v>0</v>
      </c>
      <c r="G14" s="60">
        <v>296.40000000000003</v>
      </c>
      <c r="H14" s="60">
        <v>13.050000000000001</v>
      </c>
      <c r="I14" s="60">
        <v>0</v>
      </c>
      <c r="J14" s="60">
        <v>125.8</v>
      </c>
      <c r="K14" s="60">
        <v>0</v>
      </c>
      <c r="L14" s="60">
        <v>99</v>
      </c>
      <c r="M14" s="60">
        <v>169.20000000000002</v>
      </c>
      <c r="N14" s="60">
        <v>0</v>
      </c>
      <c r="O14" s="61">
        <v>29</v>
      </c>
      <c r="P14" s="39">
        <f>SUM(E14,G14)</f>
        <v>438</v>
      </c>
      <c r="Q14" s="58">
        <f>P14/1000</f>
        <v>0.438</v>
      </c>
      <c r="R14" s="53">
        <v>0.438</v>
      </c>
    </row>
    <row r="15">
      <c r="A15" s="59" t="s">
        <v>14</v>
      </c>
      <c r="B15" s="60">
        <v>0.32900000000000001</v>
      </c>
      <c r="C15" s="60">
        <v>0.014</v>
      </c>
      <c r="D15" s="60">
        <v>0</v>
      </c>
      <c r="E15" s="60">
        <v>150.90000000000001</v>
      </c>
      <c r="F15" s="60">
        <v>0</v>
      </c>
      <c r="G15" s="60">
        <v>368.69999999999999</v>
      </c>
      <c r="H15" s="60">
        <v>14.4</v>
      </c>
      <c r="I15" s="60">
        <v>0</v>
      </c>
      <c r="J15" s="60">
        <v>176.40000000000001</v>
      </c>
      <c r="K15" s="60">
        <v>0</v>
      </c>
      <c r="L15" s="60">
        <v>103.35000000000001</v>
      </c>
      <c r="M15" s="60">
        <v>190.80000000000001</v>
      </c>
      <c r="N15" s="60">
        <v>0</v>
      </c>
      <c r="O15" s="61">
        <v>33</v>
      </c>
      <c r="P15" s="39">
        <f>SUM(E15,G15)</f>
        <v>519.60000000000002</v>
      </c>
      <c r="Q15" s="58">
        <f>P15/1000</f>
        <v>0.51960000000000006</v>
      </c>
      <c r="R15" s="53">
        <v>0.51960000000000006</v>
      </c>
    </row>
    <row r="16">
      <c r="A16" s="59" t="s">
        <v>15</v>
      </c>
      <c r="B16" s="60">
        <v>0.33100000000000002</v>
      </c>
      <c r="C16" s="60">
        <v>0.014500000000000001</v>
      </c>
      <c r="D16" s="60">
        <v>0</v>
      </c>
      <c r="E16" s="60">
        <v>187.80000000000001</v>
      </c>
      <c r="F16" s="60">
        <v>0</v>
      </c>
      <c r="G16" s="60">
        <v>377.40000000000003</v>
      </c>
      <c r="H16" s="60">
        <v>15.450000000000001</v>
      </c>
      <c r="I16" s="60">
        <v>0</v>
      </c>
      <c r="J16" s="60">
        <v>187.80000000000001</v>
      </c>
      <c r="K16" s="60">
        <v>0</v>
      </c>
      <c r="L16" s="60">
        <v>137.70000000000002</v>
      </c>
      <c r="M16" s="60">
        <v>187.80000000000001</v>
      </c>
      <c r="N16" s="60">
        <v>0</v>
      </c>
      <c r="O16" s="61">
        <v>34.399999999999999</v>
      </c>
      <c r="P16" s="39">
        <f>SUM(E16,G16)</f>
        <v>565.20000000000005</v>
      </c>
      <c r="Q16" s="58">
        <f>P16/1000</f>
        <v>0.56520000000000004</v>
      </c>
      <c r="R16" s="53">
        <v>0.56520000000000004</v>
      </c>
    </row>
    <row r="17">
      <c r="A17" s="59" t="s">
        <v>16</v>
      </c>
      <c r="B17" s="60">
        <v>0.33000000000000002</v>
      </c>
      <c r="C17" s="60">
        <v>0.014500000000000001</v>
      </c>
      <c r="D17" s="60">
        <v>0</v>
      </c>
      <c r="E17" s="60">
        <v>205.80000000000001</v>
      </c>
      <c r="F17" s="60">
        <v>0</v>
      </c>
      <c r="G17" s="60">
        <v>360.30000000000001</v>
      </c>
      <c r="H17" s="60">
        <v>15.450000000000001</v>
      </c>
      <c r="I17" s="60">
        <v>0</v>
      </c>
      <c r="J17" s="60">
        <v>167.80000000000001</v>
      </c>
      <c r="K17" s="60">
        <v>0</v>
      </c>
      <c r="L17" s="60">
        <v>159</v>
      </c>
      <c r="M17" s="60">
        <v>190.80000000000001</v>
      </c>
      <c r="N17" s="60">
        <v>0</v>
      </c>
      <c r="O17" s="61">
        <v>31.100000000000001</v>
      </c>
      <c r="P17" s="39">
        <f>SUM(E17,G17)</f>
        <v>566.10000000000002</v>
      </c>
      <c r="Q17" s="58">
        <f>P17/1000</f>
        <v>0.56610000000000005</v>
      </c>
      <c r="R17" s="53">
        <v>0.56610000000000005</v>
      </c>
    </row>
    <row r="18">
      <c r="A18" s="59" t="s">
        <v>17</v>
      </c>
      <c r="B18" s="60">
        <v>0.33200000000000002</v>
      </c>
      <c r="C18" s="60">
        <v>0.014500000000000001</v>
      </c>
      <c r="D18" s="60">
        <v>0</v>
      </c>
      <c r="E18" s="60">
        <v>214.20000000000002</v>
      </c>
      <c r="F18" s="60">
        <v>0</v>
      </c>
      <c r="G18" s="60">
        <v>361.19999999999999</v>
      </c>
      <c r="H18" s="60">
        <v>16.5</v>
      </c>
      <c r="I18" s="60">
        <v>0</v>
      </c>
      <c r="J18" s="60">
        <v>154.59999999999999</v>
      </c>
      <c r="K18" s="60">
        <v>0</v>
      </c>
      <c r="L18" s="60">
        <v>162.90000000000001</v>
      </c>
      <c r="M18" s="60">
        <v>204.59999999999999</v>
      </c>
      <c r="N18" s="60">
        <v>0</v>
      </c>
      <c r="O18" s="61">
        <v>34.899999999999999</v>
      </c>
      <c r="P18" s="39">
        <f>SUM(E18,G18)</f>
        <v>575.39999999999998</v>
      </c>
      <c r="Q18" s="58">
        <f>P18/1000</f>
        <v>0.57540000000000002</v>
      </c>
      <c r="R18" s="53">
        <v>0.57540000000000002</v>
      </c>
    </row>
    <row r="19">
      <c r="A19" s="59" t="s">
        <v>18</v>
      </c>
      <c r="B19" s="60">
        <v>0.33100000000000002</v>
      </c>
      <c r="C19" s="60">
        <v>0.014</v>
      </c>
      <c r="D19" s="60">
        <v>0</v>
      </c>
      <c r="E19" s="60">
        <v>190.5</v>
      </c>
      <c r="F19" s="60">
        <v>0</v>
      </c>
      <c r="G19" s="60">
        <v>366.90000000000003</v>
      </c>
      <c r="H19" s="60">
        <v>17.25</v>
      </c>
      <c r="I19" s="60">
        <v>0</v>
      </c>
      <c r="J19" s="60">
        <v>167.20000000000002</v>
      </c>
      <c r="K19" s="60">
        <v>0</v>
      </c>
      <c r="L19" s="60">
        <v>138</v>
      </c>
      <c r="M19" s="60">
        <v>198.20000000000002</v>
      </c>
      <c r="N19" s="60">
        <v>0</v>
      </c>
      <c r="O19" s="61">
        <v>35.200000000000003</v>
      </c>
      <c r="P19" s="39">
        <f>SUM(E19,G19)</f>
        <v>557.40000000000009</v>
      </c>
      <c r="Q19" s="58">
        <f>P19/1000</f>
        <v>0.55740000000000012</v>
      </c>
      <c r="R19" s="53">
        <v>0.55740000000000012</v>
      </c>
    </row>
    <row r="20">
      <c r="A20" s="59" t="s">
        <v>19</v>
      </c>
      <c r="B20" s="60">
        <v>0.33000000000000002</v>
      </c>
      <c r="C20" s="60">
        <v>0.014</v>
      </c>
      <c r="D20" s="60">
        <v>0</v>
      </c>
      <c r="E20" s="60">
        <v>183.90000000000001</v>
      </c>
      <c r="F20" s="60">
        <v>0</v>
      </c>
      <c r="G20" s="60">
        <v>351.60000000000002</v>
      </c>
      <c r="H20" s="60">
        <v>18.300000000000001</v>
      </c>
      <c r="I20" s="60">
        <v>0</v>
      </c>
      <c r="J20" s="60">
        <v>174.20000000000002</v>
      </c>
      <c r="K20" s="60">
        <v>0</v>
      </c>
      <c r="L20" s="60">
        <v>126.60000000000001</v>
      </c>
      <c r="M20" s="60">
        <v>175.80000000000001</v>
      </c>
      <c r="N20" s="60">
        <v>0</v>
      </c>
      <c r="O20" s="61">
        <v>38.700000000000003</v>
      </c>
      <c r="P20" s="39">
        <f>SUM(E20,G20)</f>
        <v>535.5</v>
      </c>
      <c r="Q20" s="58">
        <f>P20/1000</f>
        <v>0.53549999999999998</v>
      </c>
      <c r="R20" s="53">
        <v>0.53549999999999998</v>
      </c>
    </row>
    <row r="21">
      <c r="A21" s="59" t="s">
        <v>20</v>
      </c>
      <c r="B21" s="60">
        <v>0.33000000000000002</v>
      </c>
      <c r="C21" s="60">
        <v>0.014500000000000001</v>
      </c>
      <c r="D21" s="60">
        <v>0</v>
      </c>
      <c r="E21" s="60">
        <v>176.40000000000001</v>
      </c>
      <c r="F21" s="60">
        <v>0</v>
      </c>
      <c r="G21" s="60">
        <v>341.69999999999999</v>
      </c>
      <c r="H21" s="60">
        <v>17.25</v>
      </c>
      <c r="I21" s="60">
        <v>0</v>
      </c>
      <c r="J21" s="60">
        <v>164.20000000000002</v>
      </c>
      <c r="K21" s="60">
        <v>0</v>
      </c>
      <c r="L21" s="60">
        <v>121.65000000000001</v>
      </c>
      <c r="M21" s="60">
        <v>175.40000000000001</v>
      </c>
      <c r="N21" s="60">
        <v>0</v>
      </c>
      <c r="O21" s="61">
        <v>37.399999999999999</v>
      </c>
      <c r="P21" s="39">
        <f>SUM(E21,G21)</f>
        <v>518.10000000000002</v>
      </c>
      <c r="Q21" s="58">
        <f>P21/1000</f>
        <v>0.5181</v>
      </c>
      <c r="R21" s="53">
        <v>0.5181</v>
      </c>
    </row>
    <row r="22">
      <c r="A22" s="59" t="s">
        <v>21</v>
      </c>
      <c r="B22" s="60">
        <v>0.33100000000000002</v>
      </c>
      <c r="C22" s="60">
        <v>0.014500000000000001</v>
      </c>
      <c r="D22" s="60">
        <v>0</v>
      </c>
      <c r="E22" s="60">
        <v>181.20000000000002</v>
      </c>
      <c r="F22" s="60">
        <v>0</v>
      </c>
      <c r="G22" s="60">
        <v>340.80000000000001</v>
      </c>
      <c r="H22" s="60">
        <v>18.600000000000001</v>
      </c>
      <c r="I22" s="60">
        <v>0</v>
      </c>
      <c r="J22" s="60">
        <v>168.40000000000001</v>
      </c>
      <c r="K22" s="60">
        <v>0</v>
      </c>
      <c r="L22" s="60">
        <v>128.84999999999999</v>
      </c>
      <c r="M22" s="60">
        <v>170.80000000000001</v>
      </c>
      <c r="N22" s="60">
        <v>0</v>
      </c>
      <c r="O22" s="61">
        <v>33.600000000000001</v>
      </c>
      <c r="P22" s="39">
        <f>SUM(E22,G22)</f>
        <v>522</v>
      </c>
      <c r="Q22" s="58">
        <f>P22/1000</f>
        <v>0.52200000000000002</v>
      </c>
      <c r="R22" s="53">
        <v>0.52200000000000002</v>
      </c>
    </row>
    <row r="23">
      <c r="A23" s="59" t="s">
        <v>22</v>
      </c>
      <c r="B23" s="60">
        <v>0.33000000000000002</v>
      </c>
      <c r="C23" s="60">
        <v>0.014500000000000001</v>
      </c>
      <c r="D23" s="60">
        <v>0</v>
      </c>
      <c r="E23" s="60">
        <v>183.59999999999999</v>
      </c>
      <c r="F23" s="60">
        <v>0</v>
      </c>
      <c r="G23" s="60">
        <v>318.30000000000001</v>
      </c>
      <c r="H23" s="60">
        <v>16.350000000000001</v>
      </c>
      <c r="I23" s="60">
        <v>0</v>
      </c>
      <c r="J23" s="60">
        <v>153.80000000000001</v>
      </c>
      <c r="K23" s="60">
        <v>0</v>
      </c>
      <c r="L23" s="60">
        <v>138.30000000000001</v>
      </c>
      <c r="M23" s="60">
        <v>162.80000000000001</v>
      </c>
      <c r="N23" s="60">
        <v>0</v>
      </c>
      <c r="O23" s="61">
        <v>28.900000000000002</v>
      </c>
      <c r="P23" s="39">
        <f>SUM(E23,G23)</f>
        <v>501.89999999999998</v>
      </c>
      <c r="Q23" s="58">
        <f>P23/1000</f>
        <v>0.50190000000000001</v>
      </c>
      <c r="R23" s="53">
        <v>0.50190000000000001</v>
      </c>
    </row>
    <row r="24">
      <c r="A24" s="59" t="s">
        <v>23</v>
      </c>
      <c r="B24" s="60">
        <v>0.32900000000000001</v>
      </c>
      <c r="C24" s="60">
        <v>0.014</v>
      </c>
      <c r="D24" s="60">
        <v>0</v>
      </c>
      <c r="E24" s="60">
        <v>198.59999999999999</v>
      </c>
      <c r="F24" s="60">
        <v>0</v>
      </c>
      <c r="G24" s="60">
        <v>315.90000000000003</v>
      </c>
      <c r="H24" s="60">
        <v>17.699999999999999</v>
      </c>
      <c r="I24" s="60">
        <v>0</v>
      </c>
      <c r="J24" s="60">
        <v>150.59999999999999</v>
      </c>
      <c r="K24" s="60">
        <v>0</v>
      </c>
      <c r="L24" s="60">
        <v>147.59999999999999</v>
      </c>
      <c r="M24" s="60">
        <v>163.80000000000001</v>
      </c>
      <c r="N24" s="60">
        <v>0</v>
      </c>
      <c r="O24" s="61">
        <v>33.200000000000003</v>
      </c>
      <c r="P24" s="39">
        <f>SUM(E24,G24)</f>
        <v>514.5</v>
      </c>
      <c r="Q24" s="58">
        <f>P24/1000</f>
        <v>0.51449999999999996</v>
      </c>
      <c r="R24" s="53">
        <v>0.51449999999999996</v>
      </c>
    </row>
    <row r="25">
      <c r="A25" s="59" t="s">
        <v>24</v>
      </c>
      <c r="B25" s="60">
        <v>0.33000000000000002</v>
      </c>
      <c r="C25" s="60">
        <v>0.014500000000000001</v>
      </c>
      <c r="D25" s="60">
        <v>0</v>
      </c>
      <c r="E25" s="60">
        <v>197.70000000000002</v>
      </c>
      <c r="F25" s="60">
        <v>0</v>
      </c>
      <c r="G25" s="60">
        <v>332.10000000000002</v>
      </c>
      <c r="H25" s="60">
        <v>19.050000000000001</v>
      </c>
      <c r="I25" s="60">
        <v>0</v>
      </c>
      <c r="J25" s="60">
        <v>151</v>
      </c>
      <c r="K25" s="60">
        <v>0</v>
      </c>
      <c r="L25" s="60">
        <v>147.45000000000002</v>
      </c>
      <c r="M25" s="60">
        <v>179.40000000000001</v>
      </c>
      <c r="N25" s="60">
        <v>0</v>
      </c>
      <c r="O25" s="61">
        <v>30.900000000000002</v>
      </c>
      <c r="P25" s="39">
        <f>SUM(E25,G25)</f>
        <v>529.80000000000007</v>
      </c>
      <c r="Q25" s="58">
        <f>P25/1000</f>
        <v>0.52980000000000005</v>
      </c>
      <c r="R25" s="53">
        <v>0.52980000000000005</v>
      </c>
    </row>
    <row r="26">
      <c r="A26" s="59" t="s">
        <v>25</v>
      </c>
      <c r="B26" s="60">
        <v>0.33000000000000002</v>
      </c>
      <c r="C26" s="60">
        <v>0.014</v>
      </c>
      <c r="D26" s="60">
        <v>0</v>
      </c>
      <c r="E26" s="60">
        <v>183.59999999999999</v>
      </c>
      <c r="F26" s="60">
        <v>0</v>
      </c>
      <c r="G26" s="60">
        <v>325.80000000000001</v>
      </c>
      <c r="H26" s="60">
        <v>20.100000000000001</v>
      </c>
      <c r="I26" s="60">
        <v>0</v>
      </c>
      <c r="J26" s="60">
        <v>150.40000000000001</v>
      </c>
      <c r="K26" s="60">
        <v>0</v>
      </c>
      <c r="L26" s="60">
        <v>126.60000000000001</v>
      </c>
      <c r="M26" s="60">
        <v>174.20000000000002</v>
      </c>
      <c r="N26" s="60">
        <v>0</v>
      </c>
      <c r="O26" s="61">
        <v>36.5</v>
      </c>
      <c r="P26" s="39">
        <f>SUM(E26,G26)</f>
        <v>509.39999999999998</v>
      </c>
      <c r="Q26" s="58">
        <f>P26/1000</f>
        <v>0.50939999999999996</v>
      </c>
      <c r="R26" s="53">
        <v>0.50939999999999996</v>
      </c>
    </row>
    <row r="27">
      <c r="A27" s="59" t="s">
        <v>26</v>
      </c>
      <c r="B27" s="60">
        <v>0.33000000000000002</v>
      </c>
      <c r="C27" s="60">
        <v>0.014500000000000001</v>
      </c>
      <c r="D27" s="60">
        <v>0</v>
      </c>
      <c r="E27" s="60">
        <v>162.90000000000001</v>
      </c>
      <c r="F27" s="60">
        <v>0</v>
      </c>
      <c r="G27" s="60">
        <v>297</v>
      </c>
      <c r="H27" s="60">
        <v>22.949999999999999</v>
      </c>
      <c r="I27" s="60">
        <v>0</v>
      </c>
      <c r="J27" s="60">
        <v>142.80000000000001</v>
      </c>
      <c r="K27" s="60">
        <v>0</v>
      </c>
      <c r="L27" s="60">
        <v>98.400000000000006</v>
      </c>
      <c r="M27" s="60">
        <v>152.80000000000001</v>
      </c>
      <c r="N27" s="60">
        <v>0</v>
      </c>
      <c r="O27" s="61">
        <v>41.399999999999999</v>
      </c>
      <c r="P27" s="39">
        <f>SUM(E27,G27)</f>
        <v>459.89999999999998</v>
      </c>
      <c r="Q27" s="58">
        <f>P27/1000</f>
        <v>0.45989999999999998</v>
      </c>
      <c r="R27" s="53">
        <v>0.45989999999999998</v>
      </c>
    </row>
    <row r="28">
      <c r="A28" s="59" t="s">
        <v>27</v>
      </c>
      <c r="B28" s="60">
        <v>0.33000000000000002</v>
      </c>
      <c r="C28" s="60">
        <v>0.014500000000000001</v>
      </c>
      <c r="D28" s="60">
        <v>0</v>
      </c>
      <c r="E28" s="60">
        <v>143.70000000000002</v>
      </c>
      <c r="F28" s="60">
        <v>0</v>
      </c>
      <c r="G28" s="60">
        <v>302.40000000000003</v>
      </c>
      <c r="H28" s="60">
        <v>20.400000000000002</v>
      </c>
      <c r="I28" s="60">
        <v>0</v>
      </c>
      <c r="J28" s="60">
        <v>134.19999999999999</v>
      </c>
      <c r="K28" s="60">
        <v>0</v>
      </c>
      <c r="L28" s="60">
        <v>87.150000000000006</v>
      </c>
      <c r="M28" s="60">
        <v>166.59999999999999</v>
      </c>
      <c r="N28" s="60">
        <v>0</v>
      </c>
      <c r="O28" s="61">
        <v>35.800000000000004</v>
      </c>
      <c r="P28" s="39">
        <f>SUM(E28,G28)</f>
        <v>446.10000000000002</v>
      </c>
      <c r="Q28" s="58">
        <f>P28/1000</f>
        <v>0.4461</v>
      </c>
      <c r="R28" s="53">
        <v>0.4461</v>
      </c>
    </row>
    <row r="29">
      <c r="A29" s="59" t="s">
        <v>28</v>
      </c>
      <c r="B29" s="60">
        <v>0.33100000000000002</v>
      </c>
      <c r="C29" s="60">
        <v>0.014500000000000001</v>
      </c>
      <c r="D29" s="60">
        <v>0</v>
      </c>
      <c r="E29" s="60">
        <v>138.90000000000001</v>
      </c>
      <c r="F29" s="60">
        <v>0</v>
      </c>
      <c r="G29" s="60">
        <v>375.60000000000002</v>
      </c>
      <c r="H29" s="60">
        <v>16.949999999999999</v>
      </c>
      <c r="I29" s="60">
        <v>0</v>
      </c>
      <c r="J29" s="60">
        <v>160.20000000000002</v>
      </c>
      <c r="K29" s="60">
        <v>0</v>
      </c>
      <c r="L29" s="60">
        <v>92.100000000000009</v>
      </c>
      <c r="M29" s="60">
        <v>214</v>
      </c>
      <c r="N29" s="60">
        <v>0</v>
      </c>
      <c r="O29" s="61">
        <v>29.800000000000001</v>
      </c>
      <c r="P29" s="39">
        <f>SUM(E29,G29)</f>
        <v>514.5</v>
      </c>
      <c r="Q29" s="58">
        <f>P29/1000</f>
        <v>0.51449999999999996</v>
      </c>
      <c r="R29" s="53">
        <v>0.51449999999999996</v>
      </c>
    </row>
    <row r="30" ht="13.5">
      <c r="A30" s="62" t="s">
        <v>29</v>
      </c>
      <c r="B30" s="63">
        <v>0.33100000000000002</v>
      </c>
      <c r="C30" s="63">
        <v>0.014</v>
      </c>
      <c r="D30" s="63">
        <v>0</v>
      </c>
      <c r="E30" s="63">
        <v>121.2</v>
      </c>
      <c r="F30" s="63">
        <v>0</v>
      </c>
      <c r="G30" s="63">
        <v>345.60000000000002</v>
      </c>
      <c r="H30" s="63">
        <v>16.050000000000001</v>
      </c>
      <c r="I30" s="63">
        <v>0</v>
      </c>
      <c r="J30" s="63">
        <v>140.40000000000001</v>
      </c>
      <c r="K30" s="63">
        <v>0</v>
      </c>
      <c r="L30" s="63">
        <v>78.75</v>
      </c>
      <c r="M30" s="63">
        <v>203.80000000000001</v>
      </c>
      <c r="N30" s="63">
        <v>0</v>
      </c>
      <c r="O30" s="64">
        <v>26.100000000000001</v>
      </c>
      <c r="P30" s="39">
        <f>SUM(E30,G30)</f>
        <v>466.80000000000001</v>
      </c>
      <c r="Q30" s="58">
        <f>P30/1000</f>
        <v>0.46679999999999999</v>
      </c>
      <c r="R30" s="53">
        <v>0.46679999999999999</v>
      </c>
    </row>
    <row r="31" s="65" customFormat="1" hidden="1">
      <c r="A31" s="66" t="s">
        <v>31</v>
      </c>
      <c r="B31" s="65">
        <f>SUM(B7:B30)</f>
        <v>7.9260000000000019</v>
      </c>
      <c r="C31" s="65">
        <f>SUM(C7:C30)</f>
        <v>0.3450000000000002</v>
      </c>
      <c r="D31" s="65">
        <f>SUM(D7:D30)</f>
        <v>0</v>
      </c>
      <c r="E31" s="65">
        <f>SUM(E7:E30)</f>
        <v>3691.1999999999994</v>
      </c>
      <c r="F31" s="65">
        <f>SUM(F7:F30)</f>
        <v>0</v>
      </c>
      <c r="G31" s="65">
        <f>SUM(G7:G30)</f>
        <v>7593.3000000000011</v>
      </c>
      <c r="H31" s="65">
        <f>SUM(H7:H30)</f>
        <v>366</v>
      </c>
      <c r="I31" s="65">
        <f>SUM(I7:I30)</f>
        <v>0</v>
      </c>
      <c r="J31" s="65">
        <f>SUM(J7:J30)</f>
        <v>3357.1999999999998</v>
      </c>
      <c r="K31" s="65">
        <f>SUM(K7:K30)</f>
        <v>0</v>
      </c>
      <c r="L31" s="65">
        <f>SUM(L7:L30)</f>
        <v>2602.7999999999997</v>
      </c>
      <c r="M31" s="65">
        <f>SUM(M7:M30)</f>
        <v>4201.6000000000004</v>
      </c>
      <c r="N31" s="65">
        <f>SUM(N7:N30)</f>
        <v>0</v>
      </c>
      <c r="O31" s="65">
        <f>SUM(O7:O30)</f>
        <v>715.19999999999982</v>
      </c>
      <c r="Q31" s="66"/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35 кВ Прожектор</v>
      </c>
      <c r="D4" s="45" t="str">
        <f>IF(energy="","",energy)</f>
        <v xml:space="preserve">активная энергия</v>
      </c>
    </row>
    <row r="5" ht="15.75" customHeight="1">
      <c r="D5" s="47" t="str">
        <f>IF(period="","",period)</f>
        <v xml:space="preserve">за 18.06.2025</v>
      </c>
    </row>
    <row r="6" s="76" customFormat="1" ht="34.5" customHeight="1">
      <c r="A6" s="49" t="s">
        <v>5</v>
      </c>
      <c r="B6" s="77" t="s">
        <v>48</v>
      </c>
      <c r="C6" s="78" t="s">
        <v>49</v>
      </c>
      <c r="D6" s="79" t="s">
        <v>50</v>
      </c>
      <c r="E6" s="80" t="s">
        <v>51</v>
      </c>
      <c r="F6" s="79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2025-06-24T06:06:45Z</dcterms:modified>
</cp:coreProperties>
</file>